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35" windowHeight="8535" activeTab="0"/>
  </bookViews>
  <sheets>
    <sheet name="Wafer RFQ" sheetId="1" r:id="rId1"/>
  </sheets>
  <definedNames/>
  <calcPr fullCalcOnLoad="1"/>
</workbook>
</file>

<file path=xl/comments1.xml><?xml version="1.0" encoding="utf-8"?>
<comments xmlns="http://schemas.openxmlformats.org/spreadsheetml/2006/main">
  <authors>
    <author>..</author>
  </authors>
  <commentList>
    <comment ref="K16" authorId="0">
      <text>
        <r>
          <rPr>
            <b/>
            <sz val="8"/>
            <rFont val="Tahoma"/>
            <family val="0"/>
          </rPr>
          <t>DeLiPro:</t>
        </r>
        <r>
          <rPr>
            <sz val="8"/>
            <rFont val="Tahoma"/>
            <family val="0"/>
          </rPr>
          <t xml:space="preserve">
Please enter the estimated annual demand you might eventually be sourcing from DeLiPro in Kpcs
Example:
</t>
        </r>
        <r>
          <rPr>
            <b/>
            <sz val="8"/>
            <rFont val="Tahoma"/>
            <family val="2"/>
          </rPr>
          <t>10 - 25 K</t>
        </r>
        <r>
          <rPr>
            <sz val="8"/>
            <rFont val="Tahoma"/>
            <family val="0"/>
          </rPr>
          <t xml:space="preserve"> or </t>
        </r>
        <r>
          <rPr>
            <b/>
            <sz val="8"/>
            <rFont val="Tahoma"/>
            <family val="2"/>
          </rPr>
          <t>250 K</t>
        </r>
      </text>
    </comment>
    <comment ref="J14" authorId="0">
      <text>
        <r>
          <rPr>
            <b/>
            <sz val="8"/>
            <rFont val="Tahoma"/>
            <family val="0"/>
          </rPr>
          <t>DeLiPro:</t>
        </r>
        <r>
          <rPr>
            <sz val="8"/>
            <rFont val="Tahoma"/>
            <family val="0"/>
          </rPr>
          <t xml:space="preserve">
Please enter the amounts you are interested in for us to quote for
Example:
</t>
        </r>
        <r>
          <rPr>
            <b/>
            <sz val="8"/>
            <rFont val="Tahoma"/>
            <family val="2"/>
          </rPr>
          <t>1K / 5K</t>
        </r>
        <r>
          <rPr>
            <sz val="8"/>
            <rFont val="Tahoma"/>
            <family val="0"/>
          </rPr>
          <t xml:space="preserve">  or </t>
        </r>
        <r>
          <rPr>
            <b/>
            <sz val="8"/>
            <rFont val="Tahoma"/>
            <family val="2"/>
          </rPr>
          <t>2K / 20K / 100K</t>
        </r>
      </text>
    </comment>
    <comment ref="J10" authorId="0">
      <text>
        <r>
          <rPr>
            <b/>
            <sz val="8"/>
            <rFont val="Tahoma"/>
            <family val="0"/>
          </rPr>
          <t>DeLiPro:</t>
        </r>
        <r>
          <rPr>
            <sz val="8"/>
            <rFont val="Tahoma"/>
            <family val="0"/>
          </rPr>
          <t xml:space="preserve">
Please enter either a part number or product specification</t>
        </r>
      </text>
    </comment>
    <comment ref="G30" authorId="0">
      <text>
        <r>
          <rPr>
            <b/>
            <sz val="8"/>
            <rFont val="Tahoma"/>
            <family val="0"/>
          </rPr>
          <t>DeLiPro:</t>
        </r>
        <r>
          <rPr>
            <sz val="8"/>
            <rFont val="Tahoma"/>
            <family val="0"/>
          </rPr>
          <t xml:space="preserve">
The minimum PHI angle tolerance for single rotated cuts is 15 min, and 2 min for double rotated cuts
Example:
</t>
        </r>
        <r>
          <rPr>
            <b/>
            <sz val="8"/>
            <rFont val="Tahoma"/>
            <family val="2"/>
          </rPr>
          <t>0:05:00</t>
        </r>
        <r>
          <rPr>
            <sz val="8"/>
            <rFont val="Tahoma"/>
            <family val="0"/>
          </rPr>
          <t xml:space="preserve"> or </t>
        </r>
        <r>
          <rPr>
            <b/>
            <sz val="8"/>
            <rFont val="Tahoma"/>
            <family val="2"/>
          </rPr>
          <t>0:10:00</t>
        </r>
      </text>
    </comment>
    <comment ref="C30" authorId="0">
      <text>
        <r>
          <rPr>
            <b/>
            <sz val="8"/>
            <rFont val="Tahoma"/>
            <family val="0"/>
          </rPr>
          <t>DeLiPro:</t>
        </r>
        <r>
          <rPr>
            <sz val="8"/>
            <rFont val="Tahoma"/>
            <family val="0"/>
          </rPr>
          <t xml:space="preserve">
Please enter the central PHI angle for doubly rotated cuts (0 for single rotated cuts)
Example:
</t>
        </r>
        <r>
          <rPr>
            <b/>
            <sz val="8"/>
            <rFont val="Tahoma"/>
            <family val="2"/>
          </rPr>
          <t>22:00:00</t>
        </r>
        <r>
          <rPr>
            <sz val="8"/>
            <rFont val="Tahoma"/>
            <family val="0"/>
          </rPr>
          <t xml:space="preserve"> or </t>
        </r>
        <r>
          <rPr>
            <b/>
            <sz val="8"/>
            <rFont val="Tahoma"/>
            <family val="2"/>
          </rPr>
          <t>23:40:00</t>
        </r>
      </text>
    </comment>
    <comment ref="G28" authorId="0">
      <text>
        <r>
          <rPr>
            <b/>
            <sz val="8"/>
            <rFont val="Tahoma"/>
            <family val="0"/>
          </rPr>
          <t>DeLiPro:</t>
        </r>
        <r>
          <rPr>
            <sz val="8"/>
            <rFont val="Tahoma"/>
            <family val="0"/>
          </rPr>
          <t xml:space="preserve">
Please enter the upper limit for the THETA angle (TEA for SC cut)
Example:
</t>
        </r>
        <r>
          <rPr>
            <b/>
            <sz val="8"/>
            <rFont val="Tahoma"/>
            <family val="2"/>
          </rPr>
          <t>35:16:30</t>
        </r>
        <r>
          <rPr>
            <sz val="8"/>
            <rFont val="Tahoma"/>
            <family val="0"/>
          </rPr>
          <t xml:space="preserve"> or </t>
        </r>
        <r>
          <rPr>
            <b/>
            <sz val="8"/>
            <rFont val="Tahoma"/>
            <family val="2"/>
          </rPr>
          <t>34:06:05</t>
        </r>
      </text>
    </comment>
    <comment ref="C28" authorId="0">
      <text>
        <r>
          <rPr>
            <b/>
            <sz val="8"/>
            <rFont val="Tahoma"/>
            <family val="0"/>
          </rPr>
          <t>DeLiPro:</t>
        </r>
        <r>
          <rPr>
            <sz val="8"/>
            <rFont val="Tahoma"/>
            <family val="0"/>
          </rPr>
          <t xml:space="preserve">
Please enter the lower limit for the THETA angle (TEA for SC cut)
Example:
</t>
        </r>
        <r>
          <rPr>
            <b/>
            <sz val="8"/>
            <rFont val="Tahoma"/>
            <family val="2"/>
          </rPr>
          <t>35:15:30</t>
        </r>
        <r>
          <rPr>
            <sz val="8"/>
            <rFont val="Tahoma"/>
            <family val="0"/>
          </rPr>
          <t xml:space="preserve"> or </t>
        </r>
        <r>
          <rPr>
            <b/>
            <sz val="8"/>
            <rFont val="Tahoma"/>
            <family val="2"/>
          </rPr>
          <t>34:05:35</t>
        </r>
      </text>
    </comment>
    <comment ref="I34" authorId="0">
      <text>
        <r>
          <rPr>
            <b/>
            <sz val="8"/>
            <rFont val="Tahoma"/>
            <family val="0"/>
          </rPr>
          <t>DeLiPro:</t>
        </r>
        <r>
          <rPr>
            <sz val="8"/>
            <rFont val="Tahoma"/>
            <family val="0"/>
          </rPr>
          <t xml:space="preserve">
Please enter the minimum removal for the final lapping, if required
Example:
</t>
        </r>
        <r>
          <rPr>
            <b/>
            <sz val="8"/>
            <rFont val="Tahoma"/>
            <family val="2"/>
          </rPr>
          <t>5,00</t>
        </r>
        <r>
          <rPr>
            <sz val="8"/>
            <rFont val="Tahoma"/>
            <family val="0"/>
          </rPr>
          <t xml:space="preserve"> or </t>
        </r>
        <r>
          <rPr>
            <b/>
            <sz val="8"/>
            <rFont val="Tahoma"/>
            <family val="2"/>
          </rPr>
          <t>0,80</t>
        </r>
      </text>
    </comment>
    <comment ref="I36" authorId="0">
      <text>
        <r>
          <rPr>
            <b/>
            <sz val="8"/>
            <rFont val="Tahoma"/>
            <family val="0"/>
          </rPr>
          <t>DeLiPro:</t>
        </r>
        <r>
          <rPr>
            <sz val="8"/>
            <rFont val="Tahoma"/>
            <family val="0"/>
          </rPr>
          <t xml:space="preserve">
Please enter the maximum removal for the final lapping, if required
Example:
</t>
        </r>
        <r>
          <rPr>
            <b/>
            <sz val="8"/>
            <rFont val="Tahoma"/>
            <family val="2"/>
          </rPr>
          <t>22,50</t>
        </r>
        <r>
          <rPr>
            <sz val="8"/>
            <rFont val="Tahoma"/>
            <family val="0"/>
          </rPr>
          <t xml:space="preserve"> or </t>
        </r>
        <r>
          <rPr>
            <b/>
            <sz val="8"/>
            <rFont val="Tahoma"/>
            <family val="2"/>
          </rPr>
          <t>1,75</t>
        </r>
      </text>
    </comment>
    <comment ref="I38" authorId="0">
      <text>
        <r>
          <rPr>
            <b/>
            <sz val="8"/>
            <rFont val="Tahoma"/>
            <family val="0"/>
          </rPr>
          <t>DeLiPro:</t>
        </r>
        <r>
          <rPr>
            <sz val="8"/>
            <rFont val="Tahoma"/>
            <family val="0"/>
          </rPr>
          <t xml:space="preserve">
If the desired surface quality cannot be selected, please specify the required mesh
Example:
</t>
        </r>
        <r>
          <rPr>
            <b/>
            <sz val="8"/>
            <rFont val="Tahoma"/>
            <family val="2"/>
          </rPr>
          <t>#1000</t>
        </r>
        <r>
          <rPr>
            <sz val="8"/>
            <rFont val="Tahoma"/>
            <family val="0"/>
          </rPr>
          <t xml:space="preserve"> or </t>
        </r>
        <r>
          <rPr>
            <b/>
            <sz val="8"/>
            <rFont val="Tahoma"/>
            <family val="2"/>
          </rPr>
          <t>#3000</t>
        </r>
      </text>
    </comment>
    <comment ref="C44" authorId="0">
      <text>
        <r>
          <rPr>
            <b/>
            <sz val="8"/>
            <rFont val="Tahoma"/>
            <family val="0"/>
          </rPr>
          <t>DeLiPro:</t>
        </r>
        <r>
          <rPr>
            <sz val="8"/>
            <rFont val="Tahoma"/>
            <family val="0"/>
          </rPr>
          <t xml:space="preserve">
Please enter the length of the wafer in the X' direction in milimeters
Example:
</t>
        </r>
        <r>
          <rPr>
            <b/>
            <sz val="8"/>
            <rFont val="Tahoma"/>
            <family val="2"/>
          </rPr>
          <t>12,70</t>
        </r>
        <r>
          <rPr>
            <sz val="8"/>
            <rFont val="Tahoma"/>
            <family val="0"/>
          </rPr>
          <t xml:space="preserve"> or </t>
        </r>
        <r>
          <rPr>
            <b/>
            <sz val="8"/>
            <rFont val="Tahoma"/>
            <family val="2"/>
          </rPr>
          <t>20,80</t>
        </r>
      </text>
    </comment>
    <comment ref="C46" authorId="0">
      <text>
        <r>
          <rPr>
            <b/>
            <sz val="8"/>
            <rFont val="Tahoma"/>
            <family val="0"/>
          </rPr>
          <t>DeLiPro:</t>
        </r>
        <r>
          <rPr>
            <sz val="8"/>
            <rFont val="Tahoma"/>
            <family val="0"/>
          </rPr>
          <t xml:space="preserve">
Please enter the length of the wafer in the Z' direction in milimeters
Example:
</t>
        </r>
        <r>
          <rPr>
            <b/>
            <sz val="8"/>
            <rFont val="Tahoma"/>
            <family val="2"/>
          </rPr>
          <t>12,70</t>
        </r>
        <r>
          <rPr>
            <sz val="8"/>
            <rFont val="Tahoma"/>
            <family val="0"/>
          </rPr>
          <t xml:space="preserve"> or </t>
        </r>
        <r>
          <rPr>
            <b/>
            <sz val="8"/>
            <rFont val="Tahoma"/>
            <family val="2"/>
          </rPr>
          <t>22,35</t>
        </r>
      </text>
    </comment>
    <comment ref="C52" authorId="0">
      <text>
        <r>
          <rPr>
            <b/>
            <sz val="8"/>
            <rFont val="Tahoma"/>
            <family val="0"/>
          </rPr>
          <t>DeLiPro:</t>
        </r>
        <r>
          <rPr>
            <sz val="8"/>
            <rFont val="Tahoma"/>
            <family val="0"/>
          </rPr>
          <t xml:space="preserve">
Please enter the chamfer height in milimeters
Example:
</t>
        </r>
        <r>
          <rPr>
            <b/>
            <sz val="8"/>
            <rFont val="Tahoma"/>
            <family val="2"/>
          </rPr>
          <t>1,75</t>
        </r>
        <r>
          <rPr>
            <sz val="8"/>
            <rFont val="Tahoma"/>
            <family val="0"/>
          </rPr>
          <t xml:space="preserve"> or </t>
        </r>
        <r>
          <rPr>
            <b/>
            <sz val="8"/>
            <rFont val="Tahoma"/>
            <family val="2"/>
          </rPr>
          <t>5,20</t>
        </r>
      </text>
    </comment>
  </commentList>
</comments>
</file>

<file path=xl/sharedStrings.xml><?xml version="1.0" encoding="utf-8"?>
<sst xmlns="http://schemas.openxmlformats.org/spreadsheetml/2006/main" count="120" uniqueCount="102">
  <si>
    <t xml:space="preserve">          Delipro s.r.o.</t>
  </si>
  <si>
    <t>Tel :</t>
  </si>
  <si>
    <t>00421 33 7910648</t>
  </si>
  <si>
    <t xml:space="preserve">          Vrbovska cesta 17</t>
  </si>
  <si>
    <t>Fax :</t>
  </si>
  <si>
    <t>00421 33 7910668</t>
  </si>
  <si>
    <t xml:space="preserve">          92172   Piestany</t>
  </si>
  <si>
    <t>Mail :</t>
  </si>
  <si>
    <t>sales@delipro.sk</t>
  </si>
  <si>
    <t xml:space="preserve">          Slovak Republic</t>
  </si>
  <si>
    <t>info@delipro.sk</t>
  </si>
  <si>
    <t>REQUEST FOR QUOTE - WAFERS</t>
  </si>
  <si>
    <t>Company name :</t>
  </si>
  <si>
    <t>Specification :</t>
  </si>
  <si>
    <t>Contact person :</t>
  </si>
  <si>
    <t>Quote for :</t>
  </si>
  <si>
    <t>Telephone :</t>
  </si>
  <si>
    <t>Estimated annual demand :</t>
  </si>
  <si>
    <t>Frequency / Thickness adjustment</t>
  </si>
  <si>
    <t>kHz</t>
  </si>
  <si>
    <t>+/- Tolerance :</t>
  </si>
  <si>
    <t>mm</t>
  </si>
  <si>
    <t>Overtone :</t>
  </si>
  <si>
    <t>Tolerance :</t>
  </si>
  <si>
    <r>
      <t>m</t>
    </r>
    <r>
      <rPr>
        <sz val="8"/>
        <rFont val="Tahoma"/>
        <family val="2"/>
      </rPr>
      <t>m</t>
    </r>
  </si>
  <si>
    <t>Angle</t>
  </si>
  <si>
    <t>Cut type :</t>
  </si>
  <si>
    <t>Central PHI :</t>
  </si>
  <si>
    <t>Surface finish</t>
  </si>
  <si>
    <t>Lapped :</t>
  </si>
  <si>
    <t>Min lapping removal :</t>
  </si>
  <si>
    <r>
      <t>F</t>
    </r>
    <r>
      <rPr>
        <vertAlign val="superscript"/>
        <sz val="8"/>
        <rFont val="Tahoma"/>
        <family val="2"/>
      </rPr>
      <t>2</t>
    </r>
  </si>
  <si>
    <t>Max lapping removal :</t>
  </si>
  <si>
    <t>Mesh :</t>
  </si>
  <si>
    <t>Blank geometry</t>
  </si>
  <si>
    <t xml:space="preserve">(see drawing example)     </t>
  </si>
  <si>
    <t>Design type :</t>
  </si>
  <si>
    <t>X-Length (Lx) :</t>
  </si>
  <si>
    <t>Tol.</t>
  </si>
  <si>
    <t>Z-Length (Lz) :</t>
  </si>
  <si>
    <t>Chamfer position :</t>
  </si>
  <si>
    <r>
      <t>Chamfer angle (</t>
    </r>
    <r>
      <rPr>
        <sz val="8"/>
        <rFont val="Arial"/>
        <family val="0"/>
      </rPr>
      <t>α</t>
    </r>
    <r>
      <rPr>
        <sz val="8"/>
        <rFont val="Tahoma"/>
        <family val="2"/>
      </rPr>
      <t>) :</t>
    </r>
  </si>
  <si>
    <t>Chamfer height (c) :</t>
  </si>
  <si>
    <r>
      <t>Material parameters</t>
    </r>
    <r>
      <rPr>
        <sz val="8"/>
        <rFont val="Tahoma"/>
        <family val="2"/>
      </rPr>
      <t xml:space="preserve"> (according to IEC 60758:1993)</t>
    </r>
  </si>
  <si>
    <t>Infrared quality :</t>
  </si>
  <si>
    <t>Inclusion density :</t>
  </si>
  <si>
    <t>Etch channel density :</t>
  </si>
  <si>
    <t>Other requirements</t>
  </si>
  <si>
    <t>TOLERANCE</t>
  </si>
  <si>
    <t>CHAMFER</t>
  </si>
  <si>
    <t>MODE</t>
  </si>
  <si>
    <t>SURFACE</t>
  </si>
  <si>
    <t>SORTING</t>
  </si>
  <si>
    <t>± 0,10 mm</t>
  </si>
  <si>
    <t>None</t>
  </si>
  <si>
    <t>Fundamental</t>
  </si>
  <si>
    <t>Fq</t>
  </si>
  <si>
    <t>± 0,15 mm</t>
  </si>
  <si>
    <t>+X' side</t>
  </si>
  <si>
    <t>3rd overtone</t>
  </si>
  <si>
    <t>T</t>
  </si>
  <si>
    <t>± 0,20 mm</t>
  </si>
  <si>
    <t>-X' side</t>
  </si>
  <si>
    <t>5th overtone</t>
  </si>
  <si>
    <t>± 0,25 mm</t>
  </si>
  <si>
    <t>Other</t>
  </si>
  <si>
    <t>± 0,50 mm</t>
  </si>
  <si>
    <t>CUT</t>
  </si>
  <si>
    <t>THICKNESS</t>
  </si>
  <si>
    <t>AT</t>
  </si>
  <si>
    <t>DESIGN</t>
  </si>
  <si>
    <t>± 0,001</t>
  </si>
  <si>
    <t>SC</t>
  </si>
  <si>
    <t>Square</t>
  </si>
  <si>
    <t>± 0,002</t>
  </si>
  <si>
    <t>IT</t>
  </si>
  <si>
    <t>30°</t>
  </si>
  <si>
    <t>Rectangle</t>
  </si>
  <si>
    <t>± 0,003</t>
  </si>
  <si>
    <t>45°</t>
  </si>
  <si>
    <t>± 0,004</t>
  </si>
  <si>
    <t>± 0,005</t>
  </si>
  <si>
    <t>± 2,5°</t>
  </si>
  <si>
    <t>MATERIAL</t>
  </si>
  <si>
    <t>± 0,010</t>
  </si>
  <si>
    <t>EFG</t>
  </si>
  <si>
    <t>± 5°</t>
  </si>
  <si>
    <t>Grade B</t>
  </si>
  <si>
    <t>± 7,5°</t>
  </si>
  <si>
    <t>Grade C</t>
  </si>
  <si>
    <t>± 10°</t>
  </si>
  <si>
    <t>Grade I</t>
  </si>
  <si>
    <t>ABRASIVE</t>
  </si>
  <si>
    <t>Grade Ib</t>
  </si>
  <si>
    <r>
      <t xml:space="preserve">3 </t>
    </r>
    <r>
      <rPr>
        <sz val="8"/>
        <rFont val="Arial"/>
        <family val="0"/>
      </rPr>
      <t>μ</t>
    </r>
    <r>
      <rPr>
        <sz val="8"/>
        <rFont val="Tahoma"/>
        <family val="2"/>
      </rPr>
      <t xml:space="preserve"> Al</t>
    </r>
    <r>
      <rPr>
        <vertAlign val="subscript"/>
        <sz val="8"/>
        <rFont val="Tahoma"/>
        <family val="2"/>
      </rPr>
      <t>2</t>
    </r>
    <r>
      <rPr>
        <sz val="8"/>
        <rFont val="Tahoma"/>
        <family val="2"/>
      </rPr>
      <t>O</t>
    </r>
    <r>
      <rPr>
        <vertAlign val="subscript"/>
        <sz val="8"/>
        <rFont val="Tahoma"/>
        <family val="2"/>
      </rPr>
      <t>3</t>
    </r>
  </si>
  <si>
    <t>Grade 2</t>
  </si>
  <si>
    <r>
      <t xml:space="preserve">9 </t>
    </r>
    <r>
      <rPr>
        <sz val="8"/>
        <rFont val="Arial"/>
        <family val="0"/>
      </rPr>
      <t>μ</t>
    </r>
    <r>
      <rPr>
        <sz val="8"/>
        <rFont val="Tahoma"/>
        <family val="2"/>
      </rPr>
      <t xml:space="preserve"> Al</t>
    </r>
    <r>
      <rPr>
        <vertAlign val="subscript"/>
        <sz val="8"/>
        <rFont val="Tahoma"/>
        <family val="2"/>
      </rPr>
      <t>2</t>
    </r>
    <r>
      <rPr>
        <sz val="8"/>
        <rFont val="Tahoma"/>
        <family val="2"/>
      </rPr>
      <t>O</t>
    </r>
    <r>
      <rPr>
        <vertAlign val="subscript"/>
        <sz val="8"/>
        <rFont val="Tahoma"/>
        <family val="2"/>
      </rPr>
      <t>3</t>
    </r>
  </si>
  <si>
    <t>F/T</t>
  </si>
  <si>
    <t>Grade 3</t>
  </si>
  <si>
    <r>
      <t xml:space="preserve">12 </t>
    </r>
    <r>
      <rPr>
        <sz val="8"/>
        <rFont val="Arial"/>
        <family val="0"/>
      </rPr>
      <t>μ</t>
    </r>
    <r>
      <rPr>
        <sz val="8"/>
        <rFont val="Tahoma"/>
        <family val="2"/>
      </rPr>
      <t xml:space="preserve"> Al</t>
    </r>
    <r>
      <rPr>
        <vertAlign val="subscript"/>
        <sz val="8"/>
        <rFont val="Tahoma"/>
        <family val="2"/>
      </rPr>
      <t>2</t>
    </r>
    <r>
      <rPr>
        <sz val="8"/>
        <rFont val="Tahoma"/>
        <family val="2"/>
      </rPr>
      <t>O</t>
    </r>
    <r>
      <rPr>
        <vertAlign val="subscript"/>
        <sz val="8"/>
        <rFont val="Tahoma"/>
        <family val="2"/>
      </rPr>
      <t>3</t>
    </r>
  </si>
  <si>
    <r>
      <t xml:space="preserve">8 </t>
    </r>
    <r>
      <rPr>
        <sz val="8"/>
        <rFont val="Arial"/>
        <family val="0"/>
      </rPr>
      <t>μ</t>
    </r>
    <r>
      <rPr>
        <sz val="8"/>
        <rFont val="Tahoma"/>
        <family val="2"/>
      </rPr>
      <t xml:space="preserve"> SiC</t>
    </r>
  </si>
  <si>
    <r>
      <t xml:space="preserve">9 </t>
    </r>
    <r>
      <rPr>
        <sz val="8"/>
        <rFont val="Arial"/>
        <family val="0"/>
      </rPr>
      <t>μ</t>
    </r>
    <r>
      <rPr>
        <sz val="8"/>
        <rFont val="Tahoma"/>
        <family val="2"/>
      </rPr>
      <t xml:space="preserve"> SiC</t>
    </r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</si>
</sst>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1B]d\.\ mmmm\ yyyy"/>
    <numFmt numFmtId="170" formatCode="[h]:mm:ss;@"/>
    <numFmt numFmtId="171" formatCode="[&lt;=9999999]###\ ##\ ##;##\ ##\ ##\ ##"/>
    <numFmt numFmtId="172" formatCode="[&lt;=99999]###\ ##;##\ ##\ ##"/>
    <numFmt numFmtId="173" formatCode="0.0"/>
    <numFmt numFmtId="174" formatCode="#,##0.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u val="single"/>
      <sz val="8"/>
      <color indexed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vertAlign val="superscript"/>
      <sz val="8"/>
      <name val="Tahoma"/>
      <family val="2"/>
    </font>
    <font>
      <vertAlign val="subscript"/>
      <sz val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1" xfId="0" applyFon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4" fillId="0" borderId="3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/>
      <protection/>
    </xf>
    <xf numFmtId="0" fontId="6" fillId="0" borderId="0" xfId="17" applyFont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hidden="1"/>
    </xf>
    <xf numFmtId="0" fontId="4" fillId="0" borderId="7" xfId="0" applyFont="1" applyBorder="1" applyAlignment="1" applyProtection="1">
      <alignment vertical="center"/>
      <protection hidden="1"/>
    </xf>
    <xf numFmtId="0" fontId="4" fillId="0" borderId="8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7" xfId="0" applyFont="1" applyFill="1" applyBorder="1" applyAlignment="1" applyProtection="1">
      <alignment vertical="center"/>
      <protection hidden="1"/>
    </xf>
    <xf numFmtId="0" fontId="7" fillId="0" borderId="2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 quotePrefix="1">
      <alignment horizontal="right" vertical="center"/>
      <protection hidden="1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vertical="center"/>
      <protection hidden="1"/>
    </xf>
    <xf numFmtId="164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170" fontId="4" fillId="2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hidden="1"/>
    </xf>
    <xf numFmtId="46" fontId="4" fillId="0" borderId="0" xfId="0" applyNumberFormat="1" applyFont="1" applyFill="1" applyBorder="1" applyAlignment="1" applyProtection="1">
      <alignment vertical="center"/>
      <protection hidden="1"/>
    </xf>
    <xf numFmtId="170" fontId="4" fillId="0" borderId="0" xfId="0" applyNumberFormat="1" applyFont="1" applyFill="1" applyBorder="1" applyAlignment="1" applyProtection="1">
      <alignment horizontal="center" vertical="center"/>
      <protection hidden="1"/>
    </xf>
    <xf numFmtId="2" fontId="4" fillId="2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 quotePrefix="1">
      <alignment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 quotePrefix="1">
      <alignment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 quotePrefix="1">
      <alignment vertical="center"/>
      <protection hidden="1"/>
    </xf>
    <xf numFmtId="0" fontId="4" fillId="0" borderId="0" xfId="0" applyFont="1" applyFill="1" applyBorder="1" applyAlignment="1" applyProtection="1" quotePrefix="1">
      <alignment vertical="center"/>
      <protection hidden="1"/>
    </xf>
    <xf numFmtId="0" fontId="4" fillId="0" borderId="0" xfId="0" applyFont="1" applyFill="1" applyBorder="1" applyAlignment="1" applyProtection="1" quotePrefix="1">
      <alignment horizontal="right" vertical="center"/>
      <protection hidden="1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 quotePrefix="1">
      <alignment vertical="center"/>
      <protection hidden="1" locked="0"/>
    </xf>
    <xf numFmtId="0" fontId="4" fillId="0" borderId="0" xfId="0" applyFont="1" applyAlignment="1" applyProtection="1">
      <alignment vertical="center"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4" fillId="0" borderId="0" xfId="0" applyFont="1" applyAlignment="1" applyProtection="1">
      <alignment horizontal="right" vertical="center"/>
      <protection hidden="1" locked="0"/>
    </xf>
    <xf numFmtId="49" fontId="8" fillId="2" borderId="0" xfId="0" applyNumberFormat="1" applyFont="1" applyFill="1" applyBorder="1" applyAlignment="1" applyProtection="1">
      <alignment vertical="center"/>
      <protection locked="0"/>
    </xf>
    <xf numFmtId="1" fontId="8" fillId="2" borderId="0" xfId="0" applyNumberFormat="1" applyFont="1" applyFill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horizontal="center" vertical="center"/>
      <protection hidden="1"/>
    </xf>
    <xf numFmtId="49" fontId="8" fillId="2" borderId="0" xfId="0" applyNumberFormat="1" applyFont="1" applyFill="1" applyAlignment="1" applyProtection="1">
      <alignment vertical="center"/>
      <protection locked="0"/>
    </xf>
    <xf numFmtId="174" fontId="4" fillId="2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hidden="1"/>
    </xf>
    <xf numFmtId="170" fontId="4" fillId="2" borderId="0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ill>
        <patternFill>
          <bgColor rgb="FFC0C0C0"/>
        </patternFill>
      </fill>
      <border/>
    </dxf>
    <dxf>
      <font>
        <color auto="1"/>
      </font>
      <fill>
        <patternFill patternType="solid"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39</xdr:row>
      <xdr:rowOff>28575</xdr:rowOff>
    </xdr:from>
    <xdr:to>
      <xdr:col>13</xdr:col>
      <xdr:colOff>9525</xdr:colOff>
      <xdr:row>56</xdr:row>
      <xdr:rowOff>47625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5543550"/>
          <a:ext cx="318135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76200</xdr:rowOff>
    </xdr:from>
    <xdr:to>
      <xdr:col>5</xdr:col>
      <xdr:colOff>428625</xdr:colOff>
      <xdr:row>5</xdr:row>
      <xdr:rowOff>76200</xdr:rowOff>
    </xdr:to>
    <xdr:pic>
      <xdr:nvPicPr>
        <xdr:cNvPr id="2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6200"/>
          <a:ext cx="2162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delipro.sk" TargetMode="External" /><Relationship Id="rId2" Type="http://schemas.openxmlformats.org/officeDocument/2006/relationships/hyperlink" Target="mailto:info@delipro.sk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A1:O92"/>
  <sheetViews>
    <sheetView showGridLines="0" tabSelected="1" zoomScaleSheetLayoutView="100" workbookViewId="0" topLeftCell="A1">
      <selection activeCell="C10" sqref="C10:F10"/>
    </sheetView>
  </sheetViews>
  <sheetFormatPr defaultColWidth="9.140625" defaultRowHeight="15.75" customHeight="1"/>
  <cols>
    <col min="1" max="1" width="2.140625" style="4" customWidth="1"/>
    <col min="2" max="2" width="14.8515625" style="4" bestFit="1" customWidth="1"/>
    <col min="3" max="3" width="5.7109375" style="4" customWidth="1"/>
    <col min="4" max="4" width="4.28125" style="4" customWidth="1"/>
    <col min="5" max="5" width="4.57421875" style="4" customWidth="1"/>
    <col min="6" max="6" width="13.57421875" style="4" bestFit="1" customWidth="1"/>
    <col min="7" max="7" width="10.00390625" style="4" customWidth="1"/>
    <col min="8" max="8" width="3.57421875" style="4" customWidth="1"/>
    <col min="9" max="9" width="5.8515625" style="4" customWidth="1"/>
    <col min="10" max="10" width="10.421875" style="4" customWidth="1"/>
    <col min="11" max="11" width="10.00390625" style="4" customWidth="1"/>
    <col min="12" max="12" width="5.00390625" style="4" customWidth="1"/>
    <col min="13" max="13" width="5.140625" style="4" customWidth="1"/>
    <col min="14" max="14" width="2.140625" style="4" customWidth="1"/>
    <col min="15" max="18" width="9.140625" style="4" customWidth="1"/>
    <col min="19" max="19" width="4.421875" style="4" customWidth="1"/>
    <col min="20" max="16384" width="9.140625" style="4" customWidth="1"/>
  </cols>
  <sheetData>
    <row r="1" spans="1:14" ht="11.25" customHeight="1">
      <c r="A1" s="1"/>
      <c r="B1" s="2"/>
      <c r="C1" s="2"/>
      <c r="D1" s="2"/>
      <c r="E1" s="2"/>
      <c r="F1" s="3"/>
      <c r="G1" s="1"/>
      <c r="H1" s="2"/>
      <c r="I1" s="2"/>
      <c r="J1" s="2"/>
      <c r="K1" s="2"/>
      <c r="L1" s="2"/>
      <c r="M1" s="2"/>
      <c r="N1" s="3"/>
    </row>
    <row r="2" spans="1:14" ht="12.75" customHeight="1">
      <c r="A2" s="5"/>
      <c r="B2" s="6"/>
      <c r="C2" s="6"/>
      <c r="D2" s="6"/>
      <c r="E2" s="6"/>
      <c r="F2" s="7"/>
      <c r="G2" s="8" t="s">
        <v>0</v>
      </c>
      <c r="I2" s="6"/>
      <c r="J2" s="9" t="s">
        <v>1</v>
      </c>
      <c r="K2" s="10" t="s">
        <v>2</v>
      </c>
      <c r="M2" s="6"/>
      <c r="N2" s="7"/>
    </row>
    <row r="3" spans="1:14" ht="12" customHeight="1">
      <c r="A3" s="5"/>
      <c r="B3" s="6"/>
      <c r="C3" s="6"/>
      <c r="D3" s="6"/>
      <c r="E3" s="6"/>
      <c r="F3" s="7"/>
      <c r="G3" s="8" t="s">
        <v>3</v>
      </c>
      <c r="I3" s="6"/>
      <c r="J3" s="9" t="s">
        <v>4</v>
      </c>
      <c r="K3" s="10" t="s">
        <v>5</v>
      </c>
      <c r="M3" s="6"/>
      <c r="N3" s="7"/>
    </row>
    <row r="4" spans="1:14" ht="12" customHeight="1">
      <c r="A4" s="5"/>
      <c r="B4" s="6"/>
      <c r="C4" s="6"/>
      <c r="D4" s="6"/>
      <c r="E4" s="6"/>
      <c r="F4" s="7"/>
      <c r="G4" s="8" t="s">
        <v>6</v>
      </c>
      <c r="I4" s="6"/>
      <c r="J4" s="9" t="s">
        <v>7</v>
      </c>
      <c r="K4" s="11" t="s">
        <v>8</v>
      </c>
      <c r="M4" s="6"/>
      <c r="N4" s="7"/>
    </row>
    <row r="5" spans="1:14" ht="12" customHeight="1">
      <c r="A5" s="5"/>
      <c r="B5" s="6"/>
      <c r="C5" s="6"/>
      <c r="D5" s="6"/>
      <c r="E5" s="6"/>
      <c r="F5" s="7"/>
      <c r="G5" s="8" t="s">
        <v>9</v>
      </c>
      <c r="I5" s="6"/>
      <c r="J5" s="8"/>
      <c r="K5" s="11" t="s">
        <v>10</v>
      </c>
      <c r="M5" s="6"/>
      <c r="N5" s="7"/>
    </row>
    <row r="6" spans="1:14" ht="11.25" customHeight="1">
      <c r="A6" s="12"/>
      <c r="B6" s="13"/>
      <c r="C6" s="13"/>
      <c r="D6" s="13"/>
      <c r="E6" s="13"/>
      <c r="F6" s="14"/>
      <c r="G6" s="12"/>
      <c r="H6" s="13"/>
      <c r="I6" s="13"/>
      <c r="J6" s="13"/>
      <c r="K6" s="13"/>
      <c r="L6" s="13"/>
      <c r="M6" s="13"/>
      <c r="N6" s="14"/>
    </row>
    <row r="7" spans="1:14" ht="1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8.75" customHeight="1">
      <c r="A8" s="1"/>
      <c r="B8" s="51" t="s">
        <v>11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3"/>
    </row>
    <row r="9" spans="1:14" ht="5.25" customHeight="1">
      <c r="A9" s="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7"/>
    </row>
    <row r="10" spans="1:14" ht="15.75" customHeight="1">
      <c r="A10" s="5"/>
      <c r="B10" s="16" t="s">
        <v>12</v>
      </c>
      <c r="C10" s="49"/>
      <c r="D10" s="49"/>
      <c r="E10" s="49"/>
      <c r="F10" s="49"/>
      <c r="G10" s="6"/>
      <c r="H10" s="6"/>
      <c r="I10" s="16" t="s">
        <v>13</v>
      </c>
      <c r="J10" s="52"/>
      <c r="K10" s="52"/>
      <c r="L10" s="52"/>
      <c r="M10" s="52"/>
      <c r="N10" s="7"/>
    </row>
    <row r="11" spans="1:14" ht="5.25" customHeight="1">
      <c r="A11" s="5"/>
      <c r="B11" s="6"/>
      <c r="C11" s="17"/>
      <c r="D11" s="17"/>
      <c r="E11" s="17"/>
      <c r="F11" s="17"/>
      <c r="G11" s="6"/>
      <c r="H11" s="6"/>
      <c r="I11" s="6"/>
      <c r="J11" s="6"/>
      <c r="K11" s="6"/>
      <c r="L11" s="6"/>
      <c r="M11" s="6"/>
      <c r="N11" s="7"/>
    </row>
    <row r="12" spans="1:14" ht="15.75" customHeight="1">
      <c r="A12" s="5"/>
      <c r="B12" s="16" t="s">
        <v>14</v>
      </c>
      <c r="C12" s="49"/>
      <c r="D12" s="49"/>
      <c r="E12" s="49"/>
      <c r="F12" s="49"/>
      <c r="G12" s="6"/>
      <c r="N12" s="7"/>
    </row>
    <row r="13" spans="1:14" ht="5.25" customHeight="1">
      <c r="A13" s="5"/>
      <c r="B13" s="6"/>
      <c r="C13" s="17"/>
      <c r="D13" s="17"/>
      <c r="E13" s="17"/>
      <c r="F13" s="17"/>
      <c r="G13" s="6"/>
      <c r="H13" s="6"/>
      <c r="I13" s="6"/>
      <c r="J13" s="6"/>
      <c r="K13" s="6"/>
      <c r="L13" s="6"/>
      <c r="M13" s="6"/>
      <c r="N13" s="7"/>
    </row>
    <row r="14" spans="1:14" ht="15.75" customHeight="1">
      <c r="A14" s="5"/>
      <c r="B14" s="16" t="s">
        <v>7</v>
      </c>
      <c r="C14" s="49"/>
      <c r="D14" s="49"/>
      <c r="E14" s="49"/>
      <c r="F14" s="49"/>
      <c r="H14" s="6"/>
      <c r="I14" s="16" t="s">
        <v>15</v>
      </c>
      <c r="J14" s="49"/>
      <c r="K14" s="49"/>
      <c r="L14" s="49"/>
      <c r="M14" s="49"/>
      <c r="N14" s="7"/>
    </row>
    <row r="15" spans="1:14" ht="5.25" customHeight="1">
      <c r="A15" s="5"/>
      <c r="B15" s="6"/>
      <c r="C15" s="17"/>
      <c r="D15" s="17"/>
      <c r="E15" s="17"/>
      <c r="F15" s="17"/>
      <c r="G15" s="6"/>
      <c r="H15" s="6"/>
      <c r="I15" s="6"/>
      <c r="J15" s="6"/>
      <c r="K15" s="6"/>
      <c r="L15" s="6"/>
      <c r="M15" s="6"/>
      <c r="N15" s="7"/>
    </row>
    <row r="16" spans="1:14" ht="15.75" customHeight="1">
      <c r="A16" s="5"/>
      <c r="B16" s="16" t="s">
        <v>16</v>
      </c>
      <c r="C16" s="49"/>
      <c r="D16" s="49"/>
      <c r="E16" s="49"/>
      <c r="F16" s="49"/>
      <c r="G16" s="6"/>
      <c r="H16" s="6" t="s">
        <v>17</v>
      </c>
      <c r="I16" s="16"/>
      <c r="J16" s="16"/>
      <c r="K16" s="50"/>
      <c r="L16" s="50"/>
      <c r="M16" s="50"/>
      <c r="N16" s="7"/>
    </row>
    <row r="17" spans="1:14" ht="5.25" customHeight="1">
      <c r="A17" s="12"/>
      <c r="B17" s="13"/>
      <c r="C17" s="18"/>
      <c r="D17" s="18"/>
      <c r="E17" s="18"/>
      <c r="F17" s="18"/>
      <c r="G17" s="13"/>
      <c r="H17" s="13"/>
      <c r="I17" s="13"/>
      <c r="J17" s="13"/>
      <c r="K17" s="13"/>
      <c r="L17" s="13"/>
      <c r="M17" s="13"/>
      <c r="N17" s="14"/>
    </row>
    <row r="18" spans="1:15" ht="18.75" customHeight="1">
      <c r="A18" s="1"/>
      <c r="B18" s="54" t="s">
        <v>18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3"/>
      <c r="O18" s="20"/>
    </row>
    <row r="19" spans="1:15" ht="5.2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  <c r="O19" s="21"/>
    </row>
    <row r="20" spans="1:14" ht="15.75" customHeight="1">
      <c r="A20" s="5"/>
      <c r="B20" s="16"/>
      <c r="C20" s="53"/>
      <c r="D20" s="53"/>
      <c r="E20" s="6" t="s">
        <v>19</v>
      </c>
      <c r="F20" s="22" t="s">
        <v>20</v>
      </c>
      <c r="G20" s="23"/>
      <c r="H20" s="6" t="s">
        <v>19</v>
      </c>
      <c r="I20" s="16"/>
      <c r="J20" s="16"/>
      <c r="K20" s="23"/>
      <c r="L20" s="6" t="s">
        <v>21</v>
      </c>
      <c r="M20" s="6"/>
      <c r="N20" s="7"/>
    </row>
    <row r="21" spans="1:14" s="27" customFormat="1" ht="5.25" customHeight="1">
      <c r="A21" s="24"/>
      <c r="B21" s="17"/>
      <c r="C21" s="25"/>
      <c r="D21" s="25"/>
      <c r="E21" s="17"/>
      <c r="F21" s="17"/>
      <c r="G21" s="17"/>
      <c r="H21" s="17"/>
      <c r="I21" s="17"/>
      <c r="J21" s="17"/>
      <c r="K21" s="17"/>
      <c r="L21" s="17"/>
      <c r="M21" s="17"/>
      <c r="N21" s="26"/>
    </row>
    <row r="22" spans="1:14" ht="15.75" customHeight="1">
      <c r="A22" s="5"/>
      <c r="B22" s="16" t="s">
        <v>22</v>
      </c>
      <c r="C22" s="6"/>
      <c r="D22" s="6"/>
      <c r="E22" s="6"/>
      <c r="F22" s="28"/>
      <c r="G22" s="23"/>
      <c r="H22" s="6" t="s">
        <v>19</v>
      </c>
      <c r="I22" s="22"/>
      <c r="J22" s="16" t="s">
        <v>23</v>
      </c>
      <c r="K22" s="6"/>
      <c r="L22" s="29" t="s">
        <v>24</v>
      </c>
      <c r="M22" s="6"/>
      <c r="N22" s="7"/>
    </row>
    <row r="23" spans="1:14" ht="5.25" customHeight="1">
      <c r="A23" s="12"/>
      <c r="B23" s="13"/>
      <c r="C23" s="13"/>
      <c r="D23" s="13"/>
      <c r="E23" s="13"/>
      <c r="F23" s="30"/>
      <c r="G23" s="13"/>
      <c r="H23" s="13"/>
      <c r="I23" s="13"/>
      <c r="J23" s="13"/>
      <c r="K23" s="13"/>
      <c r="L23" s="13"/>
      <c r="M23" s="13"/>
      <c r="N23" s="14"/>
    </row>
    <row r="24" spans="1:14" ht="18.75" customHeight="1">
      <c r="A24" s="1"/>
      <c r="B24" s="54" t="s">
        <v>25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3"/>
    </row>
    <row r="25" spans="1:14" ht="5.25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/>
    </row>
    <row r="26" spans="1:14" ht="15.75" customHeight="1">
      <c r="A26" s="5"/>
      <c r="B26" s="16" t="s">
        <v>26</v>
      </c>
      <c r="C26" s="6"/>
      <c r="D26" s="6"/>
      <c r="E26" s="6"/>
      <c r="F26" s="6">
        <f>IF($G$80=2,"TEA = THETA + (PHI - PHIo)/16,36   where PHIo = 21,933°","")</f>
      </c>
      <c r="H26" s="6"/>
      <c r="I26" s="6"/>
      <c r="K26" s="6"/>
      <c r="L26" s="6"/>
      <c r="N26" s="7"/>
    </row>
    <row r="27" spans="1:14" ht="5.2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</row>
    <row r="28" spans="1:15" ht="15.75" customHeight="1">
      <c r="A28" s="5"/>
      <c r="B28" s="28" t="str">
        <f>IF($G$80=2,"TEA from :","THETA from :")</f>
        <v>THETA from :</v>
      </c>
      <c r="C28" s="55"/>
      <c r="D28" s="55"/>
      <c r="E28" s="32"/>
      <c r="F28" s="28" t="str">
        <f>IF($G$80=2,"TEA to :","THETA to :")</f>
        <v>THETA to :</v>
      </c>
      <c r="G28" s="31"/>
      <c r="H28" s="33"/>
      <c r="I28" s="28"/>
      <c r="J28" s="16"/>
      <c r="K28" s="34"/>
      <c r="L28" s="6"/>
      <c r="M28" s="6"/>
      <c r="N28" s="7"/>
      <c r="O28" s="20"/>
    </row>
    <row r="29" spans="1:14" ht="5.2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7"/>
    </row>
    <row r="30" spans="1:15" ht="15.75" customHeight="1">
      <c r="A30" s="5"/>
      <c r="B30" s="16" t="s">
        <v>27</v>
      </c>
      <c r="C30" s="55"/>
      <c r="D30" s="55"/>
      <c r="E30" s="6"/>
      <c r="F30" s="22" t="s">
        <v>20</v>
      </c>
      <c r="G30" s="31"/>
      <c r="H30" s="6"/>
      <c r="I30" s="6"/>
      <c r="J30" s="16"/>
      <c r="K30" s="34"/>
      <c r="L30" s="6"/>
      <c r="M30" s="6"/>
      <c r="N30" s="7"/>
      <c r="O30" s="20"/>
    </row>
    <row r="31" spans="1:15" ht="5.25" customHeight="1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  <c r="O31" s="20"/>
    </row>
    <row r="32" spans="1:14" ht="18.75" customHeight="1">
      <c r="A32" s="1"/>
      <c r="B32" s="54" t="s">
        <v>28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3"/>
    </row>
    <row r="33" spans="1:14" ht="5.2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7"/>
    </row>
    <row r="34" spans="1:14" ht="15.75" customHeight="1">
      <c r="A34" s="5"/>
      <c r="B34" s="16" t="s">
        <v>29</v>
      </c>
      <c r="C34" s="6"/>
      <c r="D34" s="6"/>
      <c r="E34" s="6"/>
      <c r="F34" s="6"/>
      <c r="G34" s="6"/>
      <c r="H34" s="16" t="s">
        <v>30</v>
      </c>
      <c r="I34" s="35"/>
      <c r="J34" s="6" t="s">
        <v>31</v>
      </c>
      <c r="K34" s="6"/>
      <c r="L34" s="6"/>
      <c r="M34" s="6"/>
      <c r="N34" s="7"/>
    </row>
    <row r="35" spans="1:14" ht="5.25" customHeight="1">
      <c r="A35" s="5"/>
      <c r="B35" s="6"/>
      <c r="C35" s="6"/>
      <c r="D35" s="6"/>
      <c r="E35" s="6"/>
      <c r="F35" s="6"/>
      <c r="G35" s="6"/>
      <c r="H35" s="16"/>
      <c r="I35" s="6"/>
      <c r="J35" s="36"/>
      <c r="K35" s="6"/>
      <c r="L35" s="6"/>
      <c r="M35" s="6"/>
      <c r="N35" s="7"/>
    </row>
    <row r="36" spans="1:14" ht="15.75" customHeight="1">
      <c r="A36" s="5"/>
      <c r="B36" s="6"/>
      <c r="C36" s="6"/>
      <c r="D36" s="6"/>
      <c r="E36" s="6"/>
      <c r="F36" s="6"/>
      <c r="G36" s="6"/>
      <c r="H36" s="16" t="s">
        <v>32</v>
      </c>
      <c r="I36" s="35"/>
      <c r="J36" s="6" t="s">
        <v>31</v>
      </c>
      <c r="K36" s="6"/>
      <c r="L36" s="6"/>
      <c r="M36" s="6"/>
      <c r="N36" s="7"/>
    </row>
    <row r="37" spans="1:14" ht="5.25" customHeight="1">
      <c r="A37" s="5"/>
      <c r="B37" s="6"/>
      <c r="C37" s="6"/>
      <c r="D37" s="6"/>
      <c r="E37" s="6"/>
      <c r="F37" s="6"/>
      <c r="G37" s="6"/>
      <c r="H37" s="6"/>
      <c r="I37" s="6"/>
      <c r="J37" s="36"/>
      <c r="K37" s="6"/>
      <c r="L37" s="6"/>
      <c r="M37" s="6"/>
      <c r="N37" s="7"/>
    </row>
    <row r="38" spans="1:14" ht="15.75" customHeight="1">
      <c r="A38" s="5"/>
      <c r="B38" s="6"/>
      <c r="C38" s="29"/>
      <c r="D38" s="6"/>
      <c r="E38" s="6"/>
      <c r="F38" s="6"/>
      <c r="G38" s="6"/>
      <c r="H38" s="16" t="s">
        <v>33</v>
      </c>
      <c r="I38" s="37"/>
      <c r="J38" s="36"/>
      <c r="K38" s="6"/>
      <c r="L38" s="6"/>
      <c r="M38" s="6"/>
      <c r="N38" s="7"/>
    </row>
    <row r="39" spans="1:14" ht="5.25" customHeight="1">
      <c r="A39" s="12"/>
      <c r="B39" s="13"/>
      <c r="C39" s="13"/>
      <c r="D39" s="13"/>
      <c r="E39" s="13"/>
      <c r="F39" s="13"/>
      <c r="G39" s="13"/>
      <c r="H39" s="13"/>
      <c r="I39" s="13"/>
      <c r="J39" s="38"/>
      <c r="K39" s="13"/>
      <c r="L39" s="13"/>
      <c r="M39" s="13"/>
      <c r="N39" s="14"/>
    </row>
    <row r="40" spans="1:14" ht="18.75" customHeight="1">
      <c r="A40" s="1"/>
      <c r="B40" s="19" t="s">
        <v>34</v>
      </c>
      <c r="C40" s="19"/>
      <c r="D40" s="19"/>
      <c r="E40" s="19"/>
      <c r="F40" s="39" t="s">
        <v>35</v>
      </c>
      <c r="G40" s="2"/>
      <c r="H40" s="2"/>
      <c r="I40" s="2"/>
      <c r="J40" s="40"/>
      <c r="K40" s="2"/>
      <c r="L40" s="2"/>
      <c r="M40" s="2"/>
      <c r="N40" s="3"/>
    </row>
    <row r="41" spans="1:14" ht="5.25" customHeight="1">
      <c r="A41" s="5"/>
      <c r="B41" s="8"/>
      <c r="C41" s="6"/>
      <c r="D41" s="6"/>
      <c r="E41" s="6"/>
      <c r="F41" s="6"/>
      <c r="G41" s="6"/>
      <c r="H41" s="6"/>
      <c r="I41" s="6"/>
      <c r="J41" s="36"/>
      <c r="K41" s="6"/>
      <c r="L41" s="6"/>
      <c r="M41" s="6"/>
      <c r="N41" s="7"/>
    </row>
    <row r="42" spans="1:14" ht="15.75" customHeight="1">
      <c r="A42" s="5"/>
      <c r="B42" s="16" t="s">
        <v>36</v>
      </c>
      <c r="C42" s="6"/>
      <c r="D42" s="6"/>
      <c r="E42" s="6"/>
      <c r="F42" s="6"/>
      <c r="G42" s="6"/>
      <c r="H42" s="6"/>
      <c r="I42" s="6"/>
      <c r="J42" s="36"/>
      <c r="K42" s="6"/>
      <c r="L42" s="6"/>
      <c r="M42" s="6"/>
      <c r="N42" s="7"/>
    </row>
    <row r="43" spans="1:14" s="27" customFormat="1" ht="5.25" customHeight="1">
      <c r="A43" s="24"/>
      <c r="B43" s="6"/>
      <c r="C43" s="6"/>
      <c r="D43" s="6"/>
      <c r="E43" s="6"/>
      <c r="F43" s="6"/>
      <c r="G43" s="17"/>
      <c r="H43" s="17"/>
      <c r="I43" s="17"/>
      <c r="J43" s="17"/>
      <c r="K43" s="41"/>
      <c r="L43" s="17"/>
      <c r="M43" s="17"/>
      <c r="N43" s="26"/>
    </row>
    <row r="44" spans="1:14" ht="15.75" customHeight="1">
      <c r="A44" s="5"/>
      <c r="B44" s="16" t="s">
        <v>37</v>
      </c>
      <c r="C44" s="35"/>
      <c r="D44" s="6" t="s">
        <v>21</v>
      </c>
      <c r="E44" s="16" t="s">
        <v>38</v>
      </c>
      <c r="F44" s="17"/>
      <c r="G44" s="17"/>
      <c r="H44" s="6"/>
      <c r="I44" s="6"/>
      <c r="J44" s="6"/>
      <c r="K44" s="6"/>
      <c r="L44" s="6"/>
      <c r="M44" s="6"/>
      <c r="N44" s="7"/>
    </row>
    <row r="45" spans="1:14" ht="5.25" customHeight="1">
      <c r="A45" s="5"/>
      <c r="B45" s="17"/>
      <c r="C45" s="17"/>
      <c r="D45" s="17"/>
      <c r="E45" s="42"/>
      <c r="F45" s="17"/>
      <c r="G45" s="6"/>
      <c r="H45" s="6"/>
      <c r="I45" s="6"/>
      <c r="J45" s="6"/>
      <c r="K45" s="6"/>
      <c r="L45" s="6"/>
      <c r="M45" s="6"/>
      <c r="N45" s="7"/>
    </row>
    <row r="46" spans="1:14" ht="15.75" customHeight="1">
      <c r="A46" s="5"/>
      <c r="B46" s="16" t="s">
        <v>39</v>
      </c>
      <c r="C46" s="35"/>
      <c r="D46" s="6" t="s">
        <v>21</v>
      </c>
      <c r="E46" s="16" t="s">
        <v>38</v>
      </c>
      <c r="F46" s="17"/>
      <c r="G46" s="6"/>
      <c r="H46" s="6"/>
      <c r="I46" s="6"/>
      <c r="J46" s="6"/>
      <c r="K46" s="6"/>
      <c r="L46" s="6"/>
      <c r="M46" s="6"/>
      <c r="N46" s="7"/>
    </row>
    <row r="47" spans="1:14" ht="5.25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7"/>
    </row>
    <row r="48" spans="1:14" ht="15.75" customHeight="1">
      <c r="A48" s="5"/>
      <c r="B48" s="16" t="s">
        <v>40</v>
      </c>
      <c r="C48" s="17"/>
      <c r="D48" s="17"/>
      <c r="E48" s="42"/>
      <c r="F48" s="17"/>
      <c r="G48" s="6"/>
      <c r="H48" s="6"/>
      <c r="I48" s="6"/>
      <c r="J48" s="6"/>
      <c r="K48" s="6"/>
      <c r="L48" s="6"/>
      <c r="M48" s="6"/>
      <c r="N48" s="7"/>
    </row>
    <row r="49" spans="1:14" ht="5.25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7"/>
    </row>
    <row r="50" spans="1:14" ht="15.75" customHeight="1">
      <c r="A50" s="5"/>
      <c r="B50" s="16" t="s">
        <v>41</v>
      </c>
      <c r="C50" s="43"/>
      <c r="D50" s="6"/>
      <c r="E50" s="16" t="s">
        <v>38</v>
      </c>
      <c r="F50" s="17"/>
      <c r="G50" s="6"/>
      <c r="H50" s="6"/>
      <c r="I50" s="6"/>
      <c r="J50" s="6"/>
      <c r="K50" s="6"/>
      <c r="L50" s="6"/>
      <c r="M50" s="6"/>
      <c r="N50" s="7"/>
    </row>
    <row r="51" spans="1:14" ht="5.2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7"/>
    </row>
    <row r="52" spans="1:14" ht="15.75" customHeight="1">
      <c r="A52" s="5"/>
      <c r="B52" s="16" t="s">
        <v>42</v>
      </c>
      <c r="C52" s="35"/>
      <c r="D52" s="6" t="s">
        <v>21</v>
      </c>
      <c r="E52" s="16" t="s">
        <v>38</v>
      </c>
      <c r="F52" s="6"/>
      <c r="G52" s="6"/>
      <c r="H52" s="6"/>
      <c r="I52" s="6"/>
      <c r="J52" s="6"/>
      <c r="K52" s="6"/>
      <c r="L52" s="6"/>
      <c r="M52" s="6"/>
      <c r="N52" s="7"/>
    </row>
    <row r="53" spans="1:14" ht="5.2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7"/>
    </row>
    <row r="54" spans="1:14" ht="15.75" customHeight="1">
      <c r="A54" s="5"/>
      <c r="B54" s="6"/>
      <c r="C54" s="6"/>
      <c r="D54" s="6"/>
      <c r="E54" s="16"/>
      <c r="F54" s="6"/>
      <c r="G54" s="6"/>
      <c r="H54" s="6"/>
      <c r="I54" s="6"/>
      <c r="J54" s="6"/>
      <c r="K54" s="6"/>
      <c r="L54" s="6"/>
      <c r="M54" s="6"/>
      <c r="N54" s="7"/>
    </row>
    <row r="55" spans="1:14" ht="5.25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7"/>
    </row>
    <row r="56" spans="1:14" ht="15.75" customHeight="1">
      <c r="A56" s="5"/>
      <c r="B56" s="6"/>
      <c r="C56" s="6"/>
      <c r="D56" s="6"/>
      <c r="E56" s="16"/>
      <c r="F56" s="6"/>
      <c r="G56" s="6"/>
      <c r="H56" s="6"/>
      <c r="I56" s="6"/>
      <c r="J56" s="6"/>
      <c r="K56" s="6"/>
      <c r="L56" s="6"/>
      <c r="M56" s="6"/>
      <c r="N56" s="7"/>
    </row>
    <row r="57" spans="1:14" ht="5.25" customHeight="1">
      <c r="A57" s="12"/>
      <c r="B57" s="6"/>
      <c r="C57" s="43"/>
      <c r="D57" s="6"/>
      <c r="E57" s="16"/>
      <c r="F57" s="6"/>
      <c r="G57" s="13"/>
      <c r="H57" s="13"/>
      <c r="I57" s="13"/>
      <c r="J57" s="13"/>
      <c r="K57" s="13"/>
      <c r="L57" s="13"/>
      <c r="M57" s="13"/>
      <c r="N57" s="14"/>
    </row>
    <row r="58" spans="1:14" ht="18.75" customHeight="1">
      <c r="A58" s="1"/>
      <c r="B58" s="19" t="s">
        <v>43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3"/>
    </row>
    <row r="59" spans="1:14" ht="5.25" customHeight="1">
      <c r="A59" s="5"/>
      <c r="B59" s="8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7"/>
    </row>
    <row r="60" spans="1:14" ht="15.75" customHeight="1">
      <c r="A60" s="5"/>
      <c r="B60" s="16" t="s">
        <v>44</v>
      </c>
      <c r="C60" s="6"/>
      <c r="D60" s="6"/>
      <c r="E60" s="6"/>
      <c r="F60" s="6" t="s">
        <v>45</v>
      </c>
      <c r="G60" s="6"/>
      <c r="H60" s="6"/>
      <c r="I60" s="6" t="s">
        <v>46</v>
      </c>
      <c r="J60" s="6"/>
      <c r="K60" s="6"/>
      <c r="L60" s="6"/>
      <c r="M60" s="6"/>
      <c r="N60" s="7"/>
    </row>
    <row r="61" spans="1:14" ht="5.25" customHeight="1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4"/>
    </row>
    <row r="62" spans="1:14" ht="18.75" customHeight="1">
      <c r="A62" s="1"/>
      <c r="B62" s="19" t="s">
        <v>47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3"/>
    </row>
    <row r="63" spans="1:14" ht="5.25" customHeigh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7"/>
    </row>
    <row r="64" spans="1:14" ht="15.75" customHeight="1">
      <c r="A64" s="5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7"/>
    </row>
    <row r="65" spans="1:14" ht="15.75" customHeight="1">
      <c r="A65" s="5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7"/>
    </row>
    <row r="66" spans="1:14" ht="15.75" customHeight="1">
      <c r="A66" s="5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7"/>
    </row>
    <row r="67" spans="1:14" ht="15.75" customHeight="1">
      <c r="A67" s="5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7"/>
    </row>
    <row r="68" spans="1:14" ht="15.75" customHeight="1">
      <c r="A68" s="5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7"/>
    </row>
    <row r="69" spans="1:14" ht="11.25" customHeight="1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4"/>
    </row>
    <row r="70" spans="2:10" ht="15.75" customHeight="1" hidden="1">
      <c r="B70" s="4" t="s">
        <v>48</v>
      </c>
      <c r="C70" s="4" t="s">
        <v>49</v>
      </c>
      <c r="E70" s="4" t="s">
        <v>50</v>
      </c>
      <c r="G70" s="4" t="s">
        <v>51</v>
      </c>
      <c r="J70" s="4" t="s">
        <v>52</v>
      </c>
    </row>
    <row r="71" spans="2:10" ht="15.75" customHeight="1" hidden="1">
      <c r="B71" s="45" t="s">
        <v>53</v>
      </c>
      <c r="C71" s="46" t="s">
        <v>54</v>
      </c>
      <c r="D71" s="46"/>
      <c r="E71" s="46" t="s">
        <v>55</v>
      </c>
      <c r="F71" s="46"/>
      <c r="G71" s="47">
        <v>1</v>
      </c>
      <c r="H71" s="46"/>
      <c r="I71" s="48" t="s">
        <v>56</v>
      </c>
      <c r="J71" s="47" t="b">
        <v>0</v>
      </c>
    </row>
    <row r="72" spans="2:10" ht="15.75" customHeight="1" hidden="1">
      <c r="B72" s="45" t="s">
        <v>57</v>
      </c>
      <c r="C72" s="45" t="s">
        <v>58</v>
      </c>
      <c r="D72" s="46"/>
      <c r="E72" s="46" t="s">
        <v>59</v>
      </c>
      <c r="F72" s="46"/>
      <c r="G72" s="46" t="str">
        <f>IF(G71=1,"lapping ",IF(G71=2,"etch ","polish "))</f>
        <v>lapping </v>
      </c>
      <c r="H72" s="46"/>
      <c r="I72" s="48" t="s">
        <v>60</v>
      </c>
      <c r="J72" s="47" t="b">
        <v>0</v>
      </c>
    </row>
    <row r="73" spans="2:10" ht="15.75" customHeight="1" hidden="1">
      <c r="B73" s="45" t="s">
        <v>61</v>
      </c>
      <c r="C73" s="45" t="s">
        <v>62</v>
      </c>
      <c r="D73" s="46"/>
      <c r="E73" s="46" t="s">
        <v>63</v>
      </c>
      <c r="F73" s="46"/>
      <c r="G73" s="46"/>
      <c r="H73" s="46"/>
      <c r="I73" s="46"/>
      <c r="J73" s="46"/>
    </row>
    <row r="74" spans="2:10" ht="15.75" customHeight="1" hidden="1">
      <c r="B74" s="45" t="s">
        <v>64</v>
      </c>
      <c r="C74" s="46" t="s">
        <v>65</v>
      </c>
      <c r="D74" s="46"/>
      <c r="E74" s="47">
        <v>1</v>
      </c>
      <c r="F74" s="46"/>
      <c r="G74" s="46"/>
      <c r="H74" s="46"/>
      <c r="I74" s="46"/>
      <c r="J74" s="46"/>
    </row>
    <row r="75" spans="2:10" ht="15.75" customHeight="1" hidden="1">
      <c r="B75" s="45" t="s">
        <v>66</v>
      </c>
      <c r="C75" s="47">
        <v>1</v>
      </c>
      <c r="D75" s="46"/>
      <c r="E75" s="46"/>
      <c r="F75" s="46"/>
      <c r="G75" s="46" t="s">
        <v>67</v>
      </c>
      <c r="H75" s="46"/>
      <c r="I75" s="46"/>
      <c r="J75" s="46"/>
    </row>
    <row r="76" spans="2:10" ht="15.75" customHeight="1" hidden="1">
      <c r="B76" s="46" t="s">
        <v>65</v>
      </c>
      <c r="C76" s="46"/>
      <c r="D76" s="46"/>
      <c r="E76" s="46" t="s">
        <v>68</v>
      </c>
      <c r="F76" s="46"/>
      <c r="G76" s="46" t="s">
        <v>69</v>
      </c>
      <c r="H76" s="46"/>
      <c r="I76" s="46"/>
      <c r="J76" s="46"/>
    </row>
    <row r="77" spans="2:10" ht="15.75" customHeight="1" hidden="1">
      <c r="B77" s="46"/>
      <c r="C77" s="46" t="s">
        <v>70</v>
      </c>
      <c r="D77" s="46"/>
      <c r="E77" s="45" t="s">
        <v>71</v>
      </c>
      <c r="F77" s="46"/>
      <c r="G77" s="46" t="s">
        <v>72</v>
      </c>
      <c r="H77" s="46"/>
      <c r="I77" s="46"/>
      <c r="J77" s="46"/>
    </row>
    <row r="78" spans="2:10" ht="15.75" customHeight="1" hidden="1">
      <c r="B78" s="46" t="s">
        <v>49</v>
      </c>
      <c r="C78" s="46" t="s">
        <v>73</v>
      </c>
      <c r="D78" s="46"/>
      <c r="E78" s="45" t="s">
        <v>74</v>
      </c>
      <c r="F78" s="46"/>
      <c r="G78" s="46" t="s">
        <v>75</v>
      </c>
      <c r="H78" s="46"/>
      <c r="I78" s="46"/>
      <c r="J78" s="46"/>
    </row>
    <row r="79" spans="2:10" ht="15.75" customHeight="1" hidden="1">
      <c r="B79" s="46" t="s">
        <v>76</v>
      </c>
      <c r="C79" s="46" t="s">
        <v>77</v>
      </c>
      <c r="D79" s="46"/>
      <c r="E79" s="45" t="s">
        <v>78</v>
      </c>
      <c r="F79" s="46"/>
      <c r="G79" s="46" t="s">
        <v>65</v>
      </c>
      <c r="H79" s="46"/>
      <c r="I79" s="46"/>
      <c r="J79" s="46"/>
    </row>
    <row r="80" spans="2:10" ht="15.75" customHeight="1" hidden="1">
      <c r="B80" s="46" t="s">
        <v>79</v>
      </c>
      <c r="C80" s="47">
        <v>1</v>
      </c>
      <c r="D80" s="46"/>
      <c r="E80" s="45" t="s">
        <v>80</v>
      </c>
      <c r="F80" s="46"/>
      <c r="G80" s="47">
        <v>1</v>
      </c>
      <c r="H80" s="46"/>
      <c r="I80" s="46"/>
      <c r="J80" s="46"/>
    </row>
    <row r="81" spans="2:10" ht="15.75" customHeight="1" hidden="1">
      <c r="B81" s="46" t="s">
        <v>65</v>
      </c>
      <c r="C81" s="46"/>
      <c r="D81" s="46"/>
      <c r="E81" s="45" t="s">
        <v>81</v>
      </c>
      <c r="F81" s="46"/>
      <c r="G81" s="46"/>
      <c r="H81" s="46"/>
      <c r="I81" s="46"/>
      <c r="J81" s="46"/>
    </row>
    <row r="82" spans="2:10" ht="15.75" customHeight="1" hidden="1">
      <c r="B82" s="45" t="s">
        <v>82</v>
      </c>
      <c r="C82" s="46" t="s">
        <v>83</v>
      </c>
      <c r="D82" s="46"/>
      <c r="E82" s="45" t="s">
        <v>84</v>
      </c>
      <c r="F82" s="46"/>
      <c r="G82" s="46" t="s">
        <v>85</v>
      </c>
      <c r="H82" s="46"/>
      <c r="I82" s="46"/>
      <c r="J82" s="46"/>
    </row>
    <row r="83" spans="2:10" ht="15.75" customHeight="1" hidden="1">
      <c r="B83" s="45" t="s">
        <v>86</v>
      </c>
      <c r="C83" s="46" t="s">
        <v>87</v>
      </c>
      <c r="D83" s="46"/>
      <c r="E83" s="46" t="s">
        <v>65</v>
      </c>
      <c r="F83" s="46"/>
      <c r="G83" s="46" t="str">
        <f>IF($G$80=1,"15 sec / group","5 sec / group")</f>
        <v>15 sec / group</v>
      </c>
      <c r="H83" s="46"/>
      <c r="I83" s="46"/>
      <c r="J83" s="46"/>
    </row>
    <row r="84" spans="2:10" ht="15.75" customHeight="1" hidden="1">
      <c r="B84" s="45" t="s">
        <v>88</v>
      </c>
      <c r="C84" s="46" t="s">
        <v>89</v>
      </c>
      <c r="D84" s="46"/>
      <c r="E84" s="46"/>
      <c r="F84" s="46"/>
      <c r="G84" s="46" t="str">
        <f>IF($G$80=1,"30 sec / group","10 sec / group")</f>
        <v>30 sec / group</v>
      </c>
      <c r="H84" s="46"/>
      <c r="I84" s="46"/>
      <c r="J84" s="46"/>
    </row>
    <row r="85" spans="2:10" ht="15.75" customHeight="1" hidden="1">
      <c r="B85" s="45" t="s">
        <v>90</v>
      </c>
      <c r="C85" s="46" t="s">
        <v>91</v>
      </c>
      <c r="D85" s="46"/>
      <c r="E85" s="46" t="s">
        <v>92</v>
      </c>
      <c r="F85" s="46"/>
      <c r="G85" s="46" t="str">
        <f>IF($G$80=1,"45 sec / group","15 sec / group")</f>
        <v>45 sec / group</v>
      </c>
      <c r="H85" s="46"/>
      <c r="I85" s="46"/>
      <c r="J85" s="46"/>
    </row>
    <row r="86" spans="2:10" ht="15.75" customHeight="1" hidden="1">
      <c r="B86" s="46" t="s">
        <v>65</v>
      </c>
      <c r="C86" s="46" t="s">
        <v>93</v>
      </c>
      <c r="D86" s="46"/>
      <c r="E86" s="46" t="s">
        <v>94</v>
      </c>
      <c r="F86" s="46"/>
      <c r="G86" s="46" t="str">
        <f>IF($G$80=1,"60 sec / group","30 sec / group")</f>
        <v>60 sec / group</v>
      </c>
      <c r="H86" s="46"/>
      <c r="I86" s="46"/>
      <c r="J86" s="46"/>
    </row>
    <row r="87" spans="2:10" ht="15.75" customHeight="1" hidden="1">
      <c r="B87" s="46"/>
      <c r="C87" s="46" t="s">
        <v>95</v>
      </c>
      <c r="D87" s="46"/>
      <c r="E87" s="46" t="s">
        <v>96</v>
      </c>
      <c r="F87" s="46"/>
      <c r="G87" s="46" t="s">
        <v>65</v>
      </c>
      <c r="H87" s="46"/>
      <c r="I87" s="46"/>
      <c r="J87" s="46"/>
    </row>
    <row r="88" spans="2:10" ht="15.75" customHeight="1" hidden="1">
      <c r="B88" s="46" t="s">
        <v>97</v>
      </c>
      <c r="C88" s="46" t="s">
        <v>98</v>
      </c>
      <c r="D88" s="46"/>
      <c r="E88" s="46" t="s">
        <v>99</v>
      </c>
      <c r="F88" s="46"/>
      <c r="G88" s="46"/>
      <c r="H88" s="46"/>
      <c r="I88" s="46"/>
      <c r="J88" s="46"/>
    </row>
    <row r="89" spans="2:10" ht="15.75" customHeight="1" hidden="1">
      <c r="B89" s="47">
        <v>1</v>
      </c>
      <c r="C89" s="46"/>
      <c r="D89" s="46"/>
      <c r="E89" s="46" t="s">
        <v>100</v>
      </c>
      <c r="F89" s="46"/>
      <c r="G89" s="46"/>
      <c r="H89" s="46"/>
      <c r="I89" s="46"/>
      <c r="J89" s="46"/>
    </row>
    <row r="90" spans="2:10" ht="15.75" customHeight="1" hidden="1">
      <c r="B90" s="46"/>
      <c r="C90" s="46"/>
      <c r="D90" s="46"/>
      <c r="E90" s="46" t="s">
        <v>101</v>
      </c>
      <c r="F90" s="46"/>
      <c r="G90" s="46"/>
      <c r="H90" s="46"/>
      <c r="I90" s="46"/>
      <c r="J90" s="46"/>
    </row>
    <row r="91" spans="2:9" ht="15.75" customHeight="1">
      <c r="B91" s="46"/>
      <c r="D91" s="46"/>
      <c r="E91" s="46"/>
      <c r="F91" s="46"/>
      <c r="G91" s="46"/>
      <c r="H91" s="46"/>
      <c r="I91" s="46"/>
    </row>
    <row r="92" spans="4:10" ht="15.75" customHeight="1">
      <c r="D92" s="46"/>
      <c r="F92" s="46"/>
      <c r="G92" s="46"/>
      <c r="H92" s="46"/>
      <c r="I92" s="46"/>
      <c r="J92" s="46"/>
    </row>
  </sheetData>
  <sheetProtection password="962F" sheet="1" objects="1" scenarios="1" selectLockedCells="1"/>
  <mergeCells count="14">
    <mergeCell ref="C20:D20"/>
    <mergeCell ref="B18:M18"/>
    <mergeCell ref="B32:M32"/>
    <mergeCell ref="C30:D30"/>
    <mergeCell ref="B24:M24"/>
    <mergeCell ref="C28:D28"/>
    <mergeCell ref="C16:F16"/>
    <mergeCell ref="K16:M16"/>
    <mergeCell ref="B8:M8"/>
    <mergeCell ref="C14:F14"/>
    <mergeCell ref="C12:F12"/>
    <mergeCell ref="C10:F10"/>
    <mergeCell ref="J10:M10"/>
    <mergeCell ref="J14:M14"/>
  </mergeCells>
  <conditionalFormatting sqref="C52">
    <cfRule type="expression" priority="1" dxfId="0" stopIfTrue="1">
      <formula>AND($C$75=1)</formula>
    </cfRule>
  </conditionalFormatting>
  <conditionalFormatting sqref="C46">
    <cfRule type="expression" priority="2" dxfId="0" stopIfTrue="1">
      <formula>AND($C$80=1)</formula>
    </cfRule>
  </conditionalFormatting>
  <conditionalFormatting sqref="G20">
    <cfRule type="expression" priority="3" dxfId="0" stopIfTrue="1">
      <formula>AND($B$89=2)</formula>
    </cfRule>
  </conditionalFormatting>
  <conditionalFormatting sqref="C20:D20">
    <cfRule type="expression" priority="4" dxfId="1" stopIfTrue="1">
      <formula>AND($B$89=2)</formula>
    </cfRule>
  </conditionalFormatting>
  <conditionalFormatting sqref="K20">
    <cfRule type="expression" priority="5" dxfId="0" stopIfTrue="1">
      <formula>AND($B$89=1)</formula>
    </cfRule>
  </conditionalFormatting>
  <conditionalFormatting sqref="G22">
    <cfRule type="expression" priority="6" dxfId="0" stopIfTrue="1">
      <formula>OR($J$71=FALSE(),$B$89=2)</formula>
    </cfRule>
  </conditionalFormatting>
  <hyperlinks>
    <hyperlink ref="K4" r:id="rId1" display="sales@delipro.sk"/>
    <hyperlink ref="K5" r:id="rId2" display="info@delipro.sk"/>
  </hyperlinks>
  <printOptions/>
  <pageMargins left="0.3937007874015748" right="0.3937007874015748" top="0.5905511811023623" bottom="0.5905511811023623" header="0.5905511811023623" footer="0.5905511811023623"/>
  <pageSetup horizontalDpi="600" verticalDpi="600" orientation="portrait" paperSize="9" scale="97" r:id="rId6"/>
  <rowBreaks count="1" manualBreakCount="1">
    <brk id="69" max="255" man="1"/>
  </rowBreaks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Marian Roman</cp:lastModifiedBy>
  <dcterms:created xsi:type="dcterms:W3CDTF">2006-11-08T13:40:07Z</dcterms:created>
  <dcterms:modified xsi:type="dcterms:W3CDTF">2010-02-11T09:42:47Z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